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120" windowHeight="6405" activeTab="0"/>
  </bookViews>
  <sheets>
    <sheet name="Приложение 5" sheetId="1" r:id="rId1"/>
  </sheets>
  <definedNames/>
  <calcPr fullCalcOnLoad="1" fullPrecision="0"/>
</workbook>
</file>

<file path=xl/sharedStrings.xml><?xml version="1.0" encoding="utf-8"?>
<sst xmlns="http://schemas.openxmlformats.org/spreadsheetml/2006/main" count="77" uniqueCount="77">
  <si>
    <t>Код</t>
  </si>
  <si>
    <t>Наименование доходных источников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</si>
  <si>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</si>
  <si>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</si>
  <si>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</si>
  <si>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</si>
  <si>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</si>
  <si>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</si>
  <si>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НАЛОГИ НА ИМУЩЕСТВО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</si>
  <si>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</si>
  <si>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</si>
  <si>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Прочие безвозмездные поступления в бюджеты муниципальных районов</t>
  </si>
  <si>
    <t>Сумма на год,    тыс.руб.</t>
  </si>
  <si>
    <t xml:space="preserve"> 1 14 00000 00 0000 000</t>
  </si>
  <si>
    <t>ДОХОДЫ ОТ ПРОДАЖИ МАТЕРИАЛЬНЫХ И НЕМАТЕРИАЛЬНЫХ АКТИВОВ</t>
  </si>
  <si>
    <t xml:space="preserve"> 1 14 01000 00 0000 410 </t>
  </si>
  <si>
    <t>Доходы от продажи квартир</t>
  </si>
  <si>
    <t xml:space="preserve"> 1 17 00000 00 0000 000</t>
  </si>
  <si>
    <t>ПРОЧИЕ НЕНАЛОГОВЫЕ ДОХОДЫ</t>
  </si>
  <si>
    <t xml:space="preserve"> 2 00 00000 00 0000 000</t>
  </si>
  <si>
    <t>БЕЗВОЗМЕЗДНЫЕ   ПЕРЕЧИСЛЕНИЯ</t>
  </si>
  <si>
    <t xml:space="preserve"> 2 02 00000 00 0000 000</t>
  </si>
  <si>
    <t xml:space="preserve">Безвозмездные поступления от других бюджетов бюджетной системы Российской Федерации </t>
  </si>
  <si>
    <t>Субсидии бюджетам субъектов Российской Федерации и муниципальных образований</t>
  </si>
  <si>
    <t xml:space="preserve">Прочие субсидии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</si>
  <si>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</si>
  <si>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</si>
  <si>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2 07 00000 00 0000 000</t>
  </si>
  <si>
    <t>Прочие безвозмездные поступления</t>
  </si>
  <si>
    <t>ИТОГО  ДОХОДОВ:</t>
  </si>
  <si>
    <t>2 02 20000 00 0000 150</t>
  </si>
  <si>
    <t>2 02 29999 00 0000 150</t>
  </si>
  <si>
    <t>2 02 30000 00 0000 150</t>
  </si>
  <si>
    <t>2 02 40000 00 0000 150</t>
  </si>
  <si>
    <t>«</t>
  </si>
  <si>
    <t>Приложение 4</t>
  </si>
  <si>
    <t>на 2022 год</t>
  </si>
  <si>
    <t xml:space="preserve"> 1 06 00000 00 0000 000</t>
  </si>
  <si>
    <t xml:space="preserve"> 1 08 00000 00 0000 000</t>
  </si>
  <si>
    <t>ГОСУДАРСТВЕННАЯ ПОШЛИНА</t>
  </si>
  <si>
    <t xml:space="preserve"> 1 08 03000 01 0000 110</t>
  </si>
  <si>
    <t>доходы от оказания платных услуг (работ)</t>
  </si>
  <si>
    <t xml:space="preserve"> 1 13 01000 01 0000 130</t>
  </si>
  <si>
    <t>на 2023 год</t>
  </si>
  <si>
    <t>2 02 15009 00 0000 151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</si>
  <si>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</si>
  <si>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2 02 36900 0000 150</t>
  </si>
  <si>
    <t xml:space="preserve">Единая субвенция местным бюджетам из бюджета субъекта Российской Федерации </t>
  </si>
  <si>
    <t>2 02 45519 05 0000 151</t>
  </si>
  <si>
    <t>Межбюджетные трансферты, передаваемые бюджетам на поддержку отрасли культуры</t>
  </si>
  <si>
    <t>2 07 05020 05 0000 150</t>
  </si>
  <si>
    <t>Государственная пошлина</t>
  </si>
  <si>
    <t>на 2021 год</t>
  </si>
  <si>
    <t xml:space="preserve">Объем  поступлений доходов в бюджет Спасского сельского поселения, формируемый за счет налоговых и неналоговых доходов, а также безвозмездных поступлений на 2021 год и плановый период 2022 и 2023 годов </t>
  </si>
  <si>
    <t>Налог на имущество физических лиц</t>
  </si>
  <si>
    <t xml:space="preserve">  1 06 01000 02 0000 110</t>
  </si>
  <si>
    <t>1 06 06030 00 0000 110</t>
  </si>
  <si>
    <t>Земельный налог с организаций</t>
  </si>
  <si>
    <t>Земельный налог с физических лиц</t>
  </si>
  <si>
    <t>1 06 06040 00 0000 110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</si>
  <si>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</si>
  <si>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1 11 05000 00 0000 120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</si>
  <si>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</si>
  <si>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</si>
  <si>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Дотации бюджетам сельских поселений на поддержку мер по обеспечению сбалансированности бюджетов</t>
  </si>
  <si>
    <t>2 02 15002 10 0000 151</t>
  </si>
  <si>
    <t>Дотации бюджетам бюджетной системы Российской Федерации</t>
  </si>
  <si>
    <t>2 02 10000 00 0000 151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</si>
  <si>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</si>
  <si>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</si>
  <si>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</si>
  <si>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</si>
  <si>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</si>
  <si>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 </t>
  </si>
  <si>
    <t>Прочие межбюджетные трансферты, передаваемые бюджетам сельских поселений</t>
  </si>
  <si>
    <t>2 02 49999 10 0000 151</t>
  </si>
  <si>
    <t xml:space="preserve">  к решению Совета Спасского сельского поселения от 22.12.2020 № 228 «О бюджете Спасского сельского  поселения   на 2021 год и плановый период 2022 и 2023годов»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</si>
</sst>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"/>
    <numFmt numFmtId="181" formatCode="0000000000"/>
    <numFmt numFmtId="182" formatCode="00"/>
    <numFmt numFmtId="183" formatCode="000"/>
    <numFmt numFmtId="184" formatCode="#,##0.0;[Red]\-#,##0.0;0.0"/>
    <numFmt numFmtId="185" formatCode="#,##0.00;[Red]\-#,##0.00;0.00"/>
    <numFmt numFmtId="186" formatCode="#,##0.0_р_.;[Red]\-#,##0.0_р_.;&quot;-&quot;_р_."/>
    <numFmt numFmtId="187" formatCode="00\.000\.000"/>
    <numFmt numFmtId="188" formatCode="0.000"/>
    <numFmt numFmtId="189" formatCode="#,##0.000"/>
    <numFmt numFmtId="190" formatCode="#,##0.0_ ;[Red]\-#,##0.0\ "/>
    <numFmt numFmtId="191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9" fillId="0" borderId="0" xfId="55">
      <alignment/>
      <protection/>
    </xf>
    <xf numFmtId="178" fontId="6" fillId="0" borderId="10" xfId="55" applyNumberFormat="1" applyFont="1" applyFill="1" applyBorder="1" applyAlignment="1">
      <alignment horizontal="center" vertical="center"/>
      <protection/>
    </xf>
    <xf numFmtId="178" fontId="4" fillId="0" borderId="10" xfId="55" applyNumberFormat="1" applyFont="1" applyFill="1" applyBorder="1" applyAlignment="1">
      <alignment horizontal="center" vertical="center"/>
      <protection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1" fillId="0" borderId="0" xfId="55" applyFont="1" applyFill="1" applyAlignment="1">
      <alignment/>
      <protection/>
    </xf>
    <xf numFmtId="0" fontId="9" fillId="0" borderId="0" xfId="55" applyFill="1">
      <alignment/>
      <protection/>
    </xf>
    <xf numFmtId="0" fontId="6" fillId="0" borderId="0" xfId="0" applyFont="1" applyFill="1" applyAlignment="1">
      <alignment/>
    </xf>
    <xf numFmtId="0" fontId="6" fillId="0" borderId="10" xfId="55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11" fillId="0" borderId="10" xfId="55" applyFont="1" applyFill="1" applyBorder="1" applyAlignment="1">
      <alignment horizontal="center"/>
      <protection/>
    </xf>
    <xf numFmtId="49" fontId="7" fillId="0" borderId="11" xfId="55" applyNumberFormat="1" applyFont="1" applyFill="1" applyBorder="1" applyAlignment="1">
      <alignment horizontal="center" vertical="center"/>
      <protection/>
    </xf>
    <xf numFmtId="178" fontId="4" fillId="0" borderId="11" xfId="55" applyNumberFormat="1" applyFont="1" applyFill="1" applyBorder="1" applyAlignment="1">
      <alignment horizontal="center" vertical="center"/>
      <protection/>
    </xf>
    <xf numFmtId="178" fontId="56" fillId="0" borderId="10" xfId="55" applyNumberFormat="1" applyFont="1" applyFill="1" applyBorder="1" applyAlignment="1">
      <alignment horizontal="center" vertical="center"/>
      <protection/>
    </xf>
    <xf numFmtId="49" fontId="57" fillId="0" borderId="0" xfId="55" applyNumberFormat="1" applyFont="1" applyFill="1" applyBorder="1" applyAlignment="1">
      <alignment horizontal="center" vertical="center"/>
      <protection/>
    </xf>
    <xf numFmtId="178" fontId="56" fillId="0" borderId="0" xfId="55" applyNumberFormat="1" applyFont="1" applyFill="1" applyBorder="1" applyAlignment="1">
      <alignment horizontal="center" vertical="center"/>
      <protection/>
    </xf>
    <xf numFmtId="49" fontId="13" fillId="0" borderId="10" xfId="55" applyNumberFormat="1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>
      <alignment horizontal="left" vertical="center" wrapText="1"/>
      <protection/>
    </xf>
    <xf numFmtId="178" fontId="14" fillId="0" borderId="10" xfId="55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0" fillId="0" borderId="10" xfId="55" applyNumberFormat="1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/>
    </xf>
    <xf numFmtId="0" fontId="59" fillId="0" borderId="10" xfId="55" applyFont="1" applyFill="1" applyBorder="1" applyAlignment="1">
      <alignment horizontal="left" vertical="center" wrapText="1"/>
      <protection/>
    </xf>
    <xf numFmtId="178" fontId="60" fillId="0" borderId="1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55" applyFont="1" applyFill="1" applyAlignment="1">
      <alignment horizontal="left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0" xfId="55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55" applyFont="1" applyFill="1" applyBorder="1" applyAlignment="1">
      <alignment horizontal="left" vertical="center" wrapText="1"/>
      <protection/>
    </xf>
    <xf numFmtId="0" fontId="57" fillId="0" borderId="0" xfId="55" applyFont="1" applyFill="1" applyBorder="1" applyAlignment="1">
      <alignment horizontal="left" vertical="center" wrapText="1"/>
      <protection/>
    </xf>
    <xf numFmtId="0" fontId="9" fillId="0" borderId="0" xfId="55" applyFill="1" applyAlignment="1">
      <alignment horizontal="left" vertical="justify"/>
      <protection/>
    </xf>
    <xf numFmtId="0" fontId="9" fillId="0" borderId="0" xfId="55" applyFill="1" applyAlignment="1">
      <alignment horizontal="left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79" fontId="4" fillId="0" borderId="10" xfId="0" applyNumberFormat="1" applyFont="1" applyBorder="1" applyAlignment="1">
      <alignment horizontal="center" vertical="center"/>
    </xf>
    <xf numFmtId="0" fontId="5" fillId="0" borderId="12" xfId="55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49" fontId="12" fillId="0" borderId="10" xfId="55" applyNumberFormat="1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Приложение 1 поступление доходов анализ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B29">
      <selection activeCell="E9" sqref="E9"/>
    </sheetView>
  </sheetViews>
  <sheetFormatPr defaultColWidth="10.25390625" defaultRowHeight="12.75"/>
  <cols>
    <col min="1" max="1" width="3.00390625" style="1" hidden="1" customWidth="1"/>
    <col min="2" max="2" width="21.875" style="7" customWidth="1"/>
    <col min="3" max="3" width="55.375" style="46" customWidth="1"/>
    <col min="4" max="4" width="12.375" style="7" customWidth="1"/>
    <col min="5" max="5" width="16.00390625" style="7" customWidth="1"/>
    <col min="6" max="6" width="16.125" style="7" customWidth="1"/>
    <col min="7" max="16384" width="10.25390625" style="1" customWidth="1"/>
  </cols>
  <sheetData>
    <row r="1" spans="2:6" ht="18" customHeight="1">
      <c r="B1" s="6"/>
      <c r="C1" s="35"/>
      <c r="D1" s="52" t="s">
        <v>35</v>
      </c>
      <c r="E1" s="53"/>
      <c r="F1" s="53"/>
    </row>
    <row r="2" spans="2:6" ht="75" customHeight="1">
      <c r="B2" s="6"/>
      <c r="C2" s="36"/>
      <c r="D2" s="54" t="s">
        <v>76</v>
      </c>
      <c r="E2" s="55"/>
      <c r="F2" s="55"/>
    </row>
    <row r="3" spans="3:4" ht="27" customHeight="1">
      <c r="C3" s="37"/>
      <c r="D3" s="8"/>
    </row>
    <row r="4" spans="2:6" ht="72" customHeight="1">
      <c r="B4" s="50" t="s">
        <v>53</v>
      </c>
      <c r="C4" s="50"/>
      <c r="D4" s="50"/>
      <c r="E4" s="51"/>
      <c r="F4" s="51"/>
    </row>
    <row r="5" spans="1:6" ht="27" customHeight="1">
      <c r="A5" s="5" t="s">
        <v>34</v>
      </c>
      <c r="B5" s="58" t="s">
        <v>0</v>
      </c>
      <c r="C5" s="60" t="s">
        <v>1</v>
      </c>
      <c r="D5" s="56" t="s">
        <v>12</v>
      </c>
      <c r="E5" s="57"/>
      <c r="F5" s="57"/>
    </row>
    <row r="6" spans="2:6" ht="21" customHeight="1">
      <c r="B6" s="59"/>
      <c r="C6" s="60"/>
      <c r="D6" s="9" t="s">
        <v>52</v>
      </c>
      <c r="E6" s="9" t="s">
        <v>36</v>
      </c>
      <c r="F6" s="9" t="s">
        <v>43</v>
      </c>
    </row>
    <row r="7" spans="2:6" ht="12" customHeight="1">
      <c r="B7" s="10">
        <v>1</v>
      </c>
      <c r="C7" s="11">
        <v>2</v>
      </c>
      <c r="D7" s="12">
        <v>3</v>
      </c>
      <c r="E7" s="12">
        <v>4</v>
      </c>
      <c r="F7" s="17">
        <v>5</v>
      </c>
    </row>
    <row r="8" spans="2:6" ht="18.75" customHeight="1">
      <c r="B8" s="13" t="s">
        <v>2</v>
      </c>
      <c r="C8" s="38" t="s">
        <v>3</v>
      </c>
      <c r="D8" s="2">
        <f>D9+D11+D15+D17+D20+D23</f>
        <v>10022.9</v>
      </c>
      <c r="E8" s="2">
        <f>E9+E11+E15+E17+E20+E23</f>
        <v>9777</v>
      </c>
      <c r="F8" s="2">
        <f>F9+F11+F15+F17+F20+F23</f>
        <v>9848</v>
      </c>
    </row>
    <row r="9" spans="2:6" ht="15.75">
      <c r="B9" s="13" t="s">
        <v>4</v>
      </c>
      <c r="C9" s="39" t="s">
        <v>5</v>
      </c>
      <c r="D9" s="2">
        <f>SUM(D10:D10)</f>
        <v>1518</v>
      </c>
      <c r="E9" s="2">
        <f>SUM(E10:E10)</f>
        <v>1565</v>
      </c>
      <c r="F9" s="2">
        <f>SUM(F10:F10)</f>
        <v>1636</v>
      </c>
    </row>
    <row r="10" spans="2:6" ht="14.25" customHeight="1">
      <c r="B10" s="4" t="s">
        <v>6</v>
      </c>
      <c r="C10" s="24" t="s">
        <v>7</v>
      </c>
      <c r="D10" s="3">
        <v>1518</v>
      </c>
      <c r="E10" s="3">
        <v>1565</v>
      </c>
      <c r="F10" s="3">
        <v>1636</v>
      </c>
    </row>
    <row r="11" spans="2:6" ht="14.25" customHeight="1">
      <c r="B11" s="4" t="s">
        <v>37</v>
      </c>
      <c r="C11" s="39" t="s">
        <v>8</v>
      </c>
      <c r="D11" s="2">
        <f>SUM(D12:D14)</f>
        <v>7702</v>
      </c>
      <c r="E11" s="2">
        <f>SUM(E12:E14)</f>
        <v>7702</v>
      </c>
      <c r="F11" s="2">
        <f>SUM(F12:F14)</f>
        <v>7702</v>
      </c>
    </row>
    <row r="12" spans="2:6" ht="14.25" customHeight="1">
      <c r="B12" s="4" t="s">
        <v>55</v>
      </c>
      <c r="C12" s="24" t="s">
        <v>54</v>
      </c>
      <c r="D12" s="3">
        <v>2215</v>
      </c>
      <c r="E12" s="3">
        <v>2215</v>
      </c>
      <c r="F12" s="3">
        <v>2215</v>
      </c>
    </row>
    <row r="13" spans="2:6" ht="14.25" customHeight="1">
      <c r="B13" s="4" t="s">
        <v>56</v>
      </c>
      <c r="C13" s="24" t="s">
        <v>57</v>
      </c>
      <c r="D13" s="3">
        <v>1016</v>
      </c>
      <c r="E13" s="3">
        <v>1016</v>
      </c>
      <c r="F13" s="3">
        <v>1016</v>
      </c>
    </row>
    <row r="14" spans="2:6" ht="22.5" customHeight="1">
      <c r="B14" s="4" t="s">
        <v>59</v>
      </c>
      <c r="C14" s="24" t="s">
        <v>58</v>
      </c>
      <c r="D14" s="3">
        <v>4471</v>
      </c>
      <c r="E14" s="3">
        <v>4471</v>
      </c>
      <c r="F14" s="3">
        <v>4471</v>
      </c>
    </row>
    <row r="15" spans="2:6" ht="14.25" customHeight="1">
      <c r="B15" s="13" t="s">
        <v>38</v>
      </c>
      <c r="C15" s="39" t="s">
        <v>39</v>
      </c>
      <c r="D15" s="2">
        <f>SUM(D16)</f>
        <v>39</v>
      </c>
      <c r="E15" s="2">
        <f>E16</f>
        <v>39</v>
      </c>
      <c r="F15" s="2">
        <f>F16</f>
        <v>39</v>
      </c>
    </row>
    <row r="16" spans="2:6" ht="14.25" customHeight="1">
      <c r="B16" s="4" t="s">
        <v>40</v>
      </c>
      <c r="C16" s="24" t="s">
        <v>51</v>
      </c>
      <c r="D16" s="3">
        <v>39</v>
      </c>
      <c r="E16" s="3">
        <v>39</v>
      </c>
      <c r="F16" s="3">
        <v>39</v>
      </c>
    </row>
    <row r="17" spans="2:6" ht="46.5" customHeight="1">
      <c r="B17" s="13" t="s">
        <v>9</v>
      </c>
      <c r="C17" s="39" t="s">
        <v>10</v>
      </c>
      <c r="D17" s="2">
        <f>D18</f>
        <v>6</v>
      </c>
      <c r="E17" s="2">
        <f>E18</f>
        <v>6</v>
      </c>
      <c r="F17" s="2">
        <f>F18</f>
        <v>6</v>
      </c>
    </row>
    <row r="18" spans="2:6" ht="84.75" customHeight="1">
      <c r="B18" s="15" t="s">
        <v>61</v>
      </c>
      <c r="C18" s="40" t="s">
        <v>60</v>
      </c>
      <c r="D18" s="3">
        <v>6</v>
      </c>
      <c r="E18" s="3">
        <v>6</v>
      </c>
      <c r="F18" s="3">
        <v>6</v>
      </c>
    </row>
    <row r="19" spans="2:6" ht="15" customHeight="1" hidden="1">
      <c r="B19" s="4" t="s">
        <v>42</v>
      </c>
      <c r="C19" s="24" t="s">
        <v>41</v>
      </c>
      <c r="D19" s="3">
        <v>96</v>
      </c>
      <c r="E19" s="3">
        <v>96</v>
      </c>
      <c r="F19" s="3">
        <v>96</v>
      </c>
    </row>
    <row r="20" spans="2:6" ht="33.75" customHeight="1">
      <c r="B20" s="13" t="s">
        <v>13</v>
      </c>
      <c r="C20" s="39" t="s">
        <v>14</v>
      </c>
      <c r="D20" s="2">
        <f>SUM(D22:D22)</f>
        <v>465</v>
      </c>
      <c r="E20" s="2">
        <f>SUM(E21:E22)</f>
        <v>465</v>
      </c>
      <c r="F20" s="2">
        <f>SUM(F21:F22)</f>
        <v>465</v>
      </c>
    </row>
    <row r="21" spans="2:6" ht="15" customHeight="1" hidden="1">
      <c r="B21" s="4" t="s">
        <v>15</v>
      </c>
      <c r="C21" s="16" t="s">
        <v>16</v>
      </c>
      <c r="D21" s="3">
        <v>0</v>
      </c>
      <c r="E21" s="3">
        <v>0</v>
      </c>
      <c r="F21" s="2"/>
    </row>
    <row r="22" spans="2:6" ht="37.5" customHeight="1">
      <c r="B22" s="18" t="s">
        <v>63</v>
      </c>
      <c r="C22" s="40" t="s">
        <v>62</v>
      </c>
      <c r="D22" s="19">
        <v>465</v>
      </c>
      <c r="E22" s="3">
        <v>465</v>
      </c>
      <c r="F22" s="3">
        <v>465</v>
      </c>
    </row>
    <row r="23" spans="2:6" ht="15" customHeight="1">
      <c r="B23" s="13" t="s">
        <v>17</v>
      </c>
      <c r="C23" s="39" t="s">
        <v>18</v>
      </c>
      <c r="D23" s="2">
        <v>292.9</v>
      </c>
      <c r="E23" s="2">
        <v>0</v>
      </c>
      <c r="F23" s="2">
        <v>0</v>
      </c>
    </row>
    <row r="24" spans="2:6" ht="15" customHeight="1">
      <c r="B24" s="13" t="s">
        <v>19</v>
      </c>
      <c r="C24" s="39" t="s">
        <v>20</v>
      </c>
      <c r="D24" s="2">
        <f>SUM(D25+D39)</f>
        <v>15471.3</v>
      </c>
      <c r="E24" s="2">
        <f>SUM(E25+E39)</f>
        <v>7778.9</v>
      </c>
      <c r="F24" s="2">
        <f>SUM(F25+F39)</f>
        <v>7718.2</v>
      </c>
    </row>
    <row r="25" spans="2:6" ht="29.25" customHeight="1">
      <c r="B25" s="23" t="s">
        <v>21</v>
      </c>
      <c r="C25" s="24" t="s">
        <v>22</v>
      </c>
      <c r="D25" s="25">
        <f>D26+D30+D35+D32</f>
        <v>15471.3</v>
      </c>
      <c r="E25" s="25">
        <f>E26+E30+E35+E32</f>
        <v>7778.9</v>
      </c>
      <c r="F25" s="25">
        <f>F26+F30+F35+F32</f>
        <v>7718.2</v>
      </c>
    </row>
    <row r="26" spans="2:6" ht="29.25" customHeight="1">
      <c r="B26" s="47" t="s">
        <v>67</v>
      </c>
      <c r="C26" s="39" t="s">
        <v>66</v>
      </c>
      <c r="D26" s="25">
        <f>D27+D28+D29</f>
        <v>5694.5</v>
      </c>
      <c r="E26" s="25">
        <f>E27+E28+E29</f>
        <v>5647.5</v>
      </c>
      <c r="F26" s="25">
        <f>F27+F28+F29</f>
        <v>5576.5</v>
      </c>
    </row>
    <row r="27" spans="2:6" ht="30" customHeight="1">
      <c r="B27" s="47" t="s">
        <v>65</v>
      </c>
      <c r="C27" s="48" t="s">
        <v>64</v>
      </c>
      <c r="D27" s="3">
        <v>672.6</v>
      </c>
      <c r="E27" s="3">
        <v>1625.9</v>
      </c>
      <c r="F27" s="3">
        <v>1501.6</v>
      </c>
    </row>
    <row r="28" spans="2:6" ht="48.75" customHeight="1">
      <c r="B28" s="47" t="s">
        <v>44</v>
      </c>
      <c r="C28" s="48" t="s">
        <v>45</v>
      </c>
      <c r="D28" s="3">
        <v>1139</v>
      </c>
      <c r="E28" s="3">
        <v>1139</v>
      </c>
      <c r="F28" s="3">
        <v>1139</v>
      </c>
    </row>
    <row r="29" spans="2:6" ht="39" customHeight="1">
      <c r="B29" s="47" t="s">
        <v>69</v>
      </c>
      <c r="C29" s="48" t="s">
        <v>68</v>
      </c>
      <c r="D29" s="3">
        <v>3882.9</v>
      </c>
      <c r="E29" s="3">
        <v>2882.6</v>
      </c>
      <c r="F29" s="3">
        <v>2935.9</v>
      </c>
    </row>
    <row r="30" spans="2:6" ht="32.25" customHeight="1">
      <c r="B30" s="14" t="s">
        <v>30</v>
      </c>
      <c r="C30" s="41" t="s">
        <v>23</v>
      </c>
      <c r="D30" s="2">
        <f>SUM(D31:D31)</f>
        <v>2936.6</v>
      </c>
      <c r="E30" s="2">
        <f>SUM(E31:E31)</f>
        <v>1399.1</v>
      </c>
      <c r="F30" s="2">
        <f>SUM(F31:F31)</f>
        <v>1399.1</v>
      </c>
    </row>
    <row r="31" spans="2:6" ht="15" customHeight="1">
      <c r="B31" s="26" t="s">
        <v>31</v>
      </c>
      <c r="C31" s="42" t="s">
        <v>24</v>
      </c>
      <c r="D31" s="27">
        <v>2936.6</v>
      </c>
      <c r="E31" s="27">
        <v>1399.1</v>
      </c>
      <c r="F31" s="27">
        <v>1399.1</v>
      </c>
    </row>
    <row r="32" spans="2:6" ht="41.25" customHeight="1">
      <c r="B32" s="14" t="s">
        <v>32</v>
      </c>
      <c r="C32" s="39" t="s">
        <v>25</v>
      </c>
      <c r="D32" s="2">
        <f>SUM(D33:D34)</f>
        <v>263.2</v>
      </c>
      <c r="E32" s="2">
        <f>SUM(E33:E34)</f>
        <v>265.9</v>
      </c>
      <c r="F32" s="2">
        <f>SUM(F33:F34)</f>
        <v>276.2</v>
      </c>
    </row>
    <row r="33" spans="2:6" ht="44.25" customHeight="1">
      <c r="B33" s="26" t="s">
        <v>71</v>
      </c>
      <c r="C33" s="42" t="s">
        <v>70</v>
      </c>
      <c r="D33" s="27">
        <v>261.2</v>
      </c>
      <c r="E33" s="27">
        <v>263.9</v>
      </c>
      <c r="F33" s="27">
        <v>274.2</v>
      </c>
    </row>
    <row r="34" spans="2:6" ht="27.75" customHeight="1">
      <c r="B34" s="26" t="s">
        <v>46</v>
      </c>
      <c r="C34" s="42" t="s">
        <v>47</v>
      </c>
      <c r="D34" s="28">
        <v>2</v>
      </c>
      <c r="E34" s="28">
        <v>2</v>
      </c>
      <c r="F34" s="28">
        <v>2</v>
      </c>
    </row>
    <row r="35" spans="2:6" ht="15" customHeight="1">
      <c r="B35" s="14" t="s">
        <v>33</v>
      </c>
      <c r="C35" s="43" t="s">
        <v>26</v>
      </c>
      <c r="D35" s="2">
        <f>D36+D37+D38</f>
        <v>6577</v>
      </c>
      <c r="E35" s="2">
        <f>E36+E37+E38</f>
        <v>466.4</v>
      </c>
      <c r="F35" s="2">
        <f>F36+F37+F38</f>
        <v>466.4</v>
      </c>
    </row>
    <row r="36" spans="2:6" ht="54" customHeight="1">
      <c r="B36" s="26" t="s">
        <v>73</v>
      </c>
      <c r="C36" s="42" t="s">
        <v>72</v>
      </c>
      <c r="D36" s="49">
        <v>4</v>
      </c>
      <c r="E36" s="29">
        <v>0</v>
      </c>
      <c r="F36" s="29">
        <v>0</v>
      </c>
    </row>
    <row r="37" spans="2:6" ht="31.5" customHeight="1" hidden="1">
      <c r="B37" s="30" t="s">
        <v>48</v>
      </c>
      <c r="C37" s="42" t="s">
        <v>49</v>
      </c>
      <c r="D37" s="32"/>
      <c r="E37" s="32"/>
      <c r="F37" s="32"/>
    </row>
    <row r="38" spans="2:6" ht="27" customHeight="1">
      <c r="B38" s="26" t="s">
        <v>75</v>
      </c>
      <c r="C38" s="42" t="s">
        <v>74</v>
      </c>
      <c r="D38" s="29">
        <f>5520.8+1052.2</f>
        <v>6573</v>
      </c>
      <c r="E38" s="29">
        <v>466.4</v>
      </c>
      <c r="F38" s="29">
        <v>466.4</v>
      </c>
    </row>
    <row r="39" spans="2:6" ht="15" customHeight="1" hidden="1">
      <c r="B39" s="13" t="s">
        <v>27</v>
      </c>
      <c r="C39" s="43" t="s">
        <v>28</v>
      </c>
      <c r="D39" s="20">
        <f>D40</f>
        <v>0</v>
      </c>
      <c r="E39" s="20">
        <f>E40</f>
        <v>0</v>
      </c>
      <c r="F39" s="20">
        <f>F40</f>
        <v>0</v>
      </c>
    </row>
    <row r="40" spans="2:6" ht="28.5" customHeight="1" hidden="1">
      <c r="B40" s="4" t="s">
        <v>50</v>
      </c>
      <c r="C40" s="33" t="s">
        <v>11</v>
      </c>
      <c r="D40" s="34"/>
      <c r="E40" s="34"/>
      <c r="F40" s="34"/>
    </row>
    <row r="41" spans="2:6" ht="15" customHeight="1">
      <c r="B41" s="31"/>
      <c r="C41" s="43" t="s">
        <v>29</v>
      </c>
      <c r="D41" s="2">
        <f>SUM(D24+D8)</f>
        <v>25494.2</v>
      </c>
      <c r="E41" s="2">
        <f>SUM(E24+E8)</f>
        <v>17555.9</v>
      </c>
      <c r="F41" s="2">
        <f>SUM(F24+F8)</f>
        <v>17566.2</v>
      </c>
    </row>
    <row r="42" spans="2:4" ht="15" customHeight="1">
      <c r="B42" s="21"/>
      <c r="C42" s="44"/>
      <c r="D42" s="22"/>
    </row>
    <row r="43" ht="14.25">
      <c r="C43" s="45"/>
    </row>
    <row r="44" ht="14.25">
      <c r="C44" s="45"/>
    </row>
    <row r="45" ht="14.25">
      <c r="C45" s="45"/>
    </row>
    <row r="46" ht="14.25">
      <c r="C46" s="45"/>
    </row>
    <row r="47" ht="14.25">
      <c r="C47" s="45"/>
    </row>
    <row r="48" ht="14.25">
      <c r="C48" s="45"/>
    </row>
    <row r="49" ht="14.25">
      <c r="C49" s="45"/>
    </row>
    <row r="50" ht="14.25">
      <c r="C50" s="45"/>
    </row>
  </sheetData>
  <sheetProtection/>
  <mergeCells count="6">
    <mergeCell ref="B4:F4"/>
    <mergeCell ref="D1:F1"/>
    <mergeCell ref="D2:F2"/>
    <mergeCell ref="D5:F5"/>
    <mergeCell ref="B5:B6"/>
    <mergeCell ref="C5:C6"/>
  </mergeCells>
  <printOptions/>
  <pageMargins left="0.7086614173228347" right="0.31496062992125984" top="0.35433070866141736" bottom="0.35433070866141736" header="0.31496062992125984" footer="0.31496062992125984"/>
  <pageSetup fitToHeight="4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2020-12-22T13:37:46Z</cp:lastPrinted>
  <dcterms:created xsi:type="dcterms:W3CDTF">2006-09-19T12:50:58Z</dcterms:created>
  <dcterms:modified xsi:type="dcterms:W3CDTF">2020-12-22T13:38:33Z</dcterms:modified>
  <cp:category/>
  <cp:version/>
  <cp:contentType/>
  <cp:contentStatus/>
</cp:coreProperties>
</file>